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5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A50" i="1"/>
  <c r="A49" i="1"/>
  <c r="G48" i="1"/>
  <c r="F48" i="1"/>
  <c r="E48" i="1"/>
  <c r="D48" i="1"/>
  <c r="C48" i="1"/>
  <c r="B48" i="1"/>
  <c r="A47" i="1"/>
  <c r="A46" i="1"/>
  <c r="G44" i="1"/>
  <c r="F44" i="1"/>
  <c r="E44" i="1"/>
  <c r="D44" i="1"/>
  <c r="C44" i="1"/>
  <c r="B44" i="1"/>
  <c r="G43" i="1"/>
  <c r="F43" i="1"/>
  <c r="E43" i="1"/>
  <c r="D43" i="1"/>
  <c r="C43" i="1"/>
  <c r="B43" i="1"/>
  <c r="G41" i="1"/>
  <c r="F41" i="1"/>
  <c r="E41" i="1"/>
  <c r="D41" i="1"/>
  <c r="C41" i="1"/>
  <c r="B41" i="1"/>
  <c r="A40" i="1"/>
  <c r="A39" i="1"/>
  <c r="G38" i="1"/>
  <c r="F38" i="1"/>
  <c r="E38" i="1"/>
  <c r="D38" i="1"/>
  <c r="C38" i="1"/>
  <c r="B38" i="1"/>
  <c r="A37" i="1"/>
  <c r="A36" i="1"/>
  <c r="G35" i="1"/>
  <c r="F35" i="1"/>
  <c r="E35" i="1"/>
  <c r="D35" i="1"/>
  <c r="C35" i="1"/>
  <c r="B35" i="1"/>
  <c r="A34" i="1"/>
  <c r="A33" i="1"/>
  <c r="G32" i="1"/>
  <c r="F32" i="1"/>
  <c r="E32" i="1"/>
  <c r="D32" i="1"/>
  <c r="C32" i="1"/>
  <c r="B32" i="1"/>
  <c r="A31" i="1"/>
  <c r="A30" i="1"/>
  <c r="G29" i="1"/>
  <c r="F29" i="1"/>
  <c r="E29" i="1"/>
  <c r="D29" i="1"/>
  <c r="C29" i="1"/>
  <c r="B29" i="1"/>
  <c r="A28" i="1"/>
  <c r="A27" i="1"/>
  <c r="G26" i="1"/>
  <c r="F26" i="1"/>
  <c r="E26" i="1"/>
  <c r="D26" i="1"/>
  <c r="C26" i="1"/>
  <c r="B26" i="1"/>
  <c r="A25" i="1"/>
  <c r="A24" i="1"/>
  <c r="G22" i="1"/>
  <c r="F22" i="1"/>
  <c r="E22" i="1"/>
  <c r="D22" i="1"/>
  <c r="C22" i="1"/>
  <c r="B22" i="1"/>
  <c r="A21" i="1"/>
  <c r="A20" i="1"/>
  <c r="G19" i="1"/>
  <c r="F19" i="1"/>
  <c r="E19" i="1"/>
  <c r="D19" i="1"/>
  <c r="C19" i="1"/>
  <c r="B19" i="1"/>
  <c r="A18" i="1"/>
  <c r="A17" i="1"/>
  <c r="G16" i="1"/>
  <c r="F16" i="1"/>
  <c r="E16" i="1"/>
  <c r="D16" i="1"/>
  <c r="C16" i="1"/>
  <c r="B16" i="1"/>
  <c r="A15" i="1"/>
  <c r="A14" i="1"/>
  <c r="E54" i="1" l="1"/>
  <c r="A51" i="1"/>
  <c r="G54" i="1"/>
  <c r="B45" i="1"/>
  <c r="F54" i="1"/>
  <c r="B23" i="1"/>
  <c r="D45" i="1"/>
  <c r="D54" i="1"/>
  <c r="E45" i="1"/>
  <c r="F45" i="1"/>
  <c r="A38" i="1"/>
  <c r="A43" i="1"/>
  <c r="A52" i="1"/>
  <c r="A35" i="1"/>
  <c r="F42" i="1"/>
  <c r="C45" i="1"/>
  <c r="G23" i="1"/>
  <c r="E42" i="1"/>
  <c r="G45" i="1"/>
  <c r="G42" i="1"/>
  <c r="A44" i="1"/>
  <c r="A53" i="1"/>
  <c r="A32" i="1"/>
  <c r="A16" i="1"/>
  <c r="A48" i="1"/>
  <c r="C54" i="1"/>
  <c r="A26" i="1"/>
  <c r="A29" i="1"/>
  <c r="D23" i="1"/>
  <c r="B42" i="1"/>
  <c r="C23" i="1"/>
  <c r="E23" i="1"/>
  <c r="C42" i="1"/>
  <c r="F23" i="1"/>
  <c r="D42" i="1"/>
  <c r="A19" i="1"/>
  <c r="A22" i="1"/>
  <c r="B54" i="1"/>
  <c r="A41" i="1"/>
  <c r="A45" i="1" l="1"/>
  <c r="A54" i="1"/>
  <c r="A23" i="1"/>
  <c r="A42" i="1"/>
</calcChain>
</file>

<file path=xl/sharedStrings.xml><?xml version="1.0" encoding="utf-8"?>
<sst xmlns="http://schemas.openxmlformats.org/spreadsheetml/2006/main" count="71" uniqueCount="33">
  <si>
    <t>Nationality</t>
  </si>
  <si>
    <t>VISITS</t>
  </si>
  <si>
    <t>Total</t>
  </si>
  <si>
    <t>Fujeira</t>
  </si>
  <si>
    <t>R.A.K.</t>
  </si>
  <si>
    <t>U.A.Q.</t>
  </si>
  <si>
    <t>Ajman</t>
  </si>
  <si>
    <t>Sharja</t>
  </si>
  <si>
    <t>Dubai</t>
  </si>
  <si>
    <t>Stage of preg.</t>
  </si>
  <si>
    <t>Citizen</t>
  </si>
  <si>
    <t>0 - 3</t>
  </si>
  <si>
    <t>First VisiT   (months )</t>
  </si>
  <si>
    <t>Pregnants</t>
  </si>
  <si>
    <t>Non Citizen</t>
  </si>
  <si>
    <t>total</t>
  </si>
  <si>
    <t>3 - 6</t>
  </si>
  <si>
    <t>6 - 9</t>
  </si>
  <si>
    <t>Total first visit</t>
  </si>
  <si>
    <t>2nd Visit</t>
  </si>
  <si>
    <t>3rd Visit</t>
  </si>
  <si>
    <t>4th Visit</t>
  </si>
  <si>
    <t>5th Visit</t>
  </si>
  <si>
    <t>6th Visit</t>
  </si>
  <si>
    <t>&gt; 6th Visit</t>
  </si>
  <si>
    <t>Total of Repeat cases</t>
  </si>
  <si>
    <t>New</t>
  </si>
  <si>
    <t>Postnatal</t>
  </si>
  <si>
    <t>Repeat</t>
  </si>
  <si>
    <t>Statistics &amp; Research Center</t>
  </si>
  <si>
    <t xml:space="preserve"> ( 55 ) TABLE</t>
  </si>
  <si>
    <t xml:space="preserve">                                         Medical District</t>
  </si>
  <si>
    <t>Attendances at MCH centers by visit , Nationality &amp; Medical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</si>
</sst>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78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textRotation="180" wrapText="1"/>
    </xf>
    <xf numFmtId="0" fontId="5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180"/>
    </xf>
    <xf numFmtId="49" fontId="3" fillId="3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499511</xdr:colOff>
      <xdr:row>0</xdr:row>
      <xdr:rowOff>84437</xdr:rowOff>
    </xdr:from>
    <xdr:to>
      <xdr:col>10</xdr:col>
      <xdr:colOff>314324</xdr:colOff>
      <xdr:row>4</xdr:row>
      <xdr:rowOff>71571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80851" y="84437"/>
          <a:ext cx="1957938" cy="634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rightToLeft="1" tabSelected="1" zoomScaleNormal="100" workbookViewId="0">
      <selection activeCell="I14" sqref="I14:I16"/>
    </sheetView>
  </sheetViews>
  <sheetFormatPr defaultRowHeight="12.75" x14ac:dyDescent="0.2"/>
  <cols>
    <col min="1" max="1" width="10.7109375" style="1" customWidth="1"/>
    <col min="2" max="2" width="10.7109375" style="5" customWidth="1"/>
    <col min="3" max="11" width="10.7109375" style="1" customWidth="1"/>
    <col min="12" max="16384" width="9.140625" style="1"/>
  </cols>
  <sheetData>
    <row r="1" spans="1:1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.2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11" customFormat="1" ht="54.95" customHeight="1" x14ac:dyDescent="0.35">
      <c r="A8" s="24" t="s">
        <v>29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s="12" customFormat="1" ht="20.100000000000001" customHeight="1" x14ac:dyDescent="0.2">
      <c r="A9" s="27" t="s">
        <v>32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s="12" customFormat="1" ht="20.100000000000001" customHeight="1" x14ac:dyDescent="0.2">
      <c r="A10" s="28" t="s">
        <v>30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14.25" customHeight="1" x14ac:dyDescent="0.2">
      <c r="A11" s="17" t="s">
        <v>2</v>
      </c>
      <c r="B11" s="25" t="s">
        <v>31</v>
      </c>
      <c r="C11" s="25"/>
      <c r="D11" s="25"/>
      <c r="E11" s="25"/>
      <c r="F11" s="25"/>
      <c r="G11" s="25"/>
      <c r="H11" s="26" t="s">
        <v>0</v>
      </c>
      <c r="I11" s="29" t="s">
        <v>9</v>
      </c>
      <c r="J11" s="17" t="s">
        <v>1</v>
      </c>
      <c r="K11" s="17"/>
    </row>
    <row r="12" spans="1:11" ht="18.75" customHeight="1" x14ac:dyDescent="0.2">
      <c r="A12" s="17"/>
      <c r="B12" s="14" t="s">
        <v>3</v>
      </c>
      <c r="C12" s="14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26"/>
      <c r="I12" s="29"/>
      <c r="J12" s="17"/>
      <c r="K12" s="17"/>
    </row>
    <row r="13" spans="1:11" ht="30" customHeight="1" x14ac:dyDescent="0.2">
      <c r="A13" s="17"/>
      <c r="B13" s="14"/>
      <c r="C13" s="14"/>
      <c r="D13" s="14"/>
      <c r="E13" s="14"/>
      <c r="F13" s="14"/>
      <c r="G13" s="14"/>
      <c r="H13" s="26"/>
      <c r="I13" s="29"/>
      <c r="J13" s="17"/>
      <c r="K13" s="17"/>
    </row>
    <row r="14" spans="1:11" ht="24.95" customHeight="1" x14ac:dyDescent="0.2">
      <c r="A14" s="10">
        <f t="shared" ref="A14:A41" si="0">SUM(B14:G14)</f>
        <v>2127</v>
      </c>
      <c r="B14" s="6">
        <v>1259</v>
      </c>
      <c r="C14" s="6">
        <v>384</v>
      </c>
      <c r="D14" s="6">
        <v>142</v>
      </c>
      <c r="E14" s="6">
        <v>196</v>
      </c>
      <c r="F14" s="6">
        <v>111</v>
      </c>
      <c r="G14" s="6">
        <v>35</v>
      </c>
      <c r="H14" s="9" t="s">
        <v>10</v>
      </c>
      <c r="I14" s="15" t="s">
        <v>11</v>
      </c>
      <c r="J14" s="21" t="s">
        <v>12</v>
      </c>
      <c r="K14" s="18" t="s">
        <v>13</v>
      </c>
    </row>
    <row r="15" spans="1:11" ht="24.95" customHeight="1" x14ac:dyDescent="0.2">
      <c r="A15" s="10">
        <f t="shared" si="0"/>
        <v>1454</v>
      </c>
      <c r="B15" s="6">
        <v>317</v>
      </c>
      <c r="C15" s="6">
        <v>211</v>
      </c>
      <c r="D15" s="6">
        <v>211</v>
      </c>
      <c r="E15" s="6">
        <v>133</v>
      </c>
      <c r="F15" s="6">
        <v>113</v>
      </c>
      <c r="G15" s="6">
        <v>469</v>
      </c>
      <c r="H15" s="9" t="s">
        <v>14</v>
      </c>
      <c r="I15" s="15"/>
      <c r="J15" s="21"/>
      <c r="K15" s="18"/>
    </row>
    <row r="16" spans="1:11" ht="24.95" customHeight="1" x14ac:dyDescent="0.2">
      <c r="A16" s="10">
        <f t="shared" si="0"/>
        <v>3581</v>
      </c>
      <c r="B16" s="10">
        <f t="shared" ref="B16:G16" si="1">SUM(B14:B15)</f>
        <v>1576</v>
      </c>
      <c r="C16" s="10">
        <f t="shared" si="1"/>
        <v>595</v>
      </c>
      <c r="D16" s="10">
        <f t="shared" si="1"/>
        <v>353</v>
      </c>
      <c r="E16" s="10">
        <f t="shared" si="1"/>
        <v>329</v>
      </c>
      <c r="F16" s="10">
        <f t="shared" si="1"/>
        <v>224</v>
      </c>
      <c r="G16" s="10">
        <f t="shared" si="1"/>
        <v>504</v>
      </c>
      <c r="H16" s="7" t="s">
        <v>15</v>
      </c>
      <c r="I16" s="15"/>
      <c r="J16" s="21"/>
      <c r="K16" s="18"/>
    </row>
    <row r="17" spans="1:11" ht="24.95" customHeight="1" x14ac:dyDescent="0.2">
      <c r="A17" s="10">
        <f t="shared" si="0"/>
        <v>2460</v>
      </c>
      <c r="B17" s="6">
        <v>1144</v>
      </c>
      <c r="C17" s="6">
        <v>762</v>
      </c>
      <c r="D17" s="6">
        <v>98</v>
      </c>
      <c r="E17" s="6">
        <v>145</v>
      </c>
      <c r="F17" s="6">
        <v>290</v>
      </c>
      <c r="G17" s="6">
        <v>21</v>
      </c>
      <c r="H17" s="9" t="s">
        <v>10</v>
      </c>
      <c r="I17" s="19" t="s">
        <v>16</v>
      </c>
      <c r="J17" s="21"/>
      <c r="K17" s="18"/>
    </row>
    <row r="18" spans="1:11" ht="24.95" customHeight="1" x14ac:dyDescent="0.2">
      <c r="A18" s="10">
        <f t="shared" si="0"/>
        <v>2062</v>
      </c>
      <c r="B18" s="6">
        <v>272</v>
      </c>
      <c r="C18" s="6">
        <v>574</v>
      </c>
      <c r="D18" s="6">
        <v>194</v>
      </c>
      <c r="E18" s="6">
        <v>184</v>
      </c>
      <c r="F18" s="6">
        <v>407</v>
      </c>
      <c r="G18" s="6">
        <v>431</v>
      </c>
      <c r="H18" s="9" t="s">
        <v>14</v>
      </c>
      <c r="I18" s="19"/>
      <c r="J18" s="21"/>
      <c r="K18" s="18"/>
    </row>
    <row r="19" spans="1:11" ht="24.95" customHeight="1" x14ac:dyDescent="0.2">
      <c r="A19" s="10">
        <f t="shared" si="0"/>
        <v>4522</v>
      </c>
      <c r="B19" s="10">
        <f t="shared" ref="B19:G19" si="2">SUM(B17:B18)</f>
        <v>1416</v>
      </c>
      <c r="C19" s="10">
        <f t="shared" si="2"/>
        <v>1336</v>
      </c>
      <c r="D19" s="10">
        <f t="shared" si="2"/>
        <v>292</v>
      </c>
      <c r="E19" s="10">
        <f t="shared" si="2"/>
        <v>329</v>
      </c>
      <c r="F19" s="10">
        <f t="shared" si="2"/>
        <v>697</v>
      </c>
      <c r="G19" s="10">
        <f t="shared" si="2"/>
        <v>452</v>
      </c>
      <c r="H19" s="7" t="s">
        <v>15</v>
      </c>
      <c r="I19" s="19"/>
      <c r="J19" s="21"/>
      <c r="K19" s="18"/>
    </row>
    <row r="20" spans="1:11" ht="24.95" customHeight="1" x14ac:dyDescent="0.2">
      <c r="A20" s="10">
        <f t="shared" si="0"/>
        <v>895</v>
      </c>
      <c r="B20" s="6">
        <v>449</v>
      </c>
      <c r="C20" s="6">
        <v>285</v>
      </c>
      <c r="D20" s="6">
        <v>31</v>
      </c>
      <c r="E20" s="6">
        <v>37</v>
      </c>
      <c r="F20" s="6">
        <v>90</v>
      </c>
      <c r="G20" s="6">
        <v>3</v>
      </c>
      <c r="H20" s="9" t="s">
        <v>10</v>
      </c>
      <c r="I20" s="19" t="s">
        <v>17</v>
      </c>
      <c r="J20" s="21"/>
      <c r="K20" s="18"/>
    </row>
    <row r="21" spans="1:11" ht="24.95" customHeight="1" x14ac:dyDescent="0.2">
      <c r="A21" s="10">
        <f t="shared" si="0"/>
        <v>1633</v>
      </c>
      <c r="B21" s="6">
        <v>111</v>
      </c>
      <c r="C21" s="6">
        <v>195</v>
      </c>
      <c r="D21" s="6">
        <v>26</v>
      </c>
      <c r="E21" s="6">
        <v>46</v>
      </c>
      <c r="F21" s="6">
        <v>1139</v>
      </c>
      <c r="G21" s="6">
        <v>116</v>
      </c>
      <c r="H21" s="9" t="s">
        <v>14</v>
      </c>
      <c r="I21" s="19"/>
      <c r="J21" s="21"/>
      <c r="K21" s="18"/>
    </row>
    <row r="22" spans="1:11" ht="24.95" customHeight="1" x14ac:dyDescent="0.2">
      <c r="A22" s="10">
        <f t="shared" si="0"/>
        <v>2528</v>
      </c>
      <c r="B22" s="10">
        <f t="shared" ref="B22:G22" si="3">SUM(B20:B21)</f>
        <v>560</v>
      </c>
      <c r="C22" s="10">
        <f t="shared" si="3"/>
        <v>480</v>
      </c>
      <c r="D22" s="10">
        <f t="shared" si="3"/>
        <v>57</v>
      </c>
      <c r="E22" s="10">
        <f t="shared" si="3"/>
        <v>83</v>
      </c>
      <c r="F22" s="10">
        <f t="shared" si="3"/>
        <v>1229</v>
      </c>
      <c r="G22" s="10">
        <f t="shared" si="3"/>
        <v>119</v>
      </c>
      <c r="H22" s="8" t="s">
        <v>15</v>
      </c>
      <c r="I22" s="19"/>
      <c r="J22" s="21"/>
      <c r="K22" s="18"/>
    </row>
    <row r="23" spans="1:11" ht="24.95" customHeight="1" x14ac:dyDescent="0.2">
      <c r="A23" s="10">
        <f t="shared" si="0"/>
        <v>10631</v>
      </c>
      <c r="B23" s="10">
        <f t="shared" ref="B23:G23" si="4">SUM(B22,B19,B16)</f>
        <v>3552</v>
      </c>
      <c r="C23" s="10">
        <f t="shared" si="4"/>
        <v>2411</v>
      </c>
      <c r="D23" s="10">
        <f t="shared" si="4"/>
        <v>702</v>
      </c>
      <c r="E23" s="10">
        <f t="shared" si="4"/>
        <v>741</v>
      </c>
      <c r="F23" s="10">
        <f t="shared" si="4"/>
        <v>2150</v>
      </c>
      <c r="G23" s="10">
        <f t="shared" si="4"/>
        <v>1075</v>
      </c>
      <c r="H23" s="20" t="s">
        <v>18</v>
      </c>
      <c r="I23" s="20"/>
      <c r="J23" s="20"/>
      <c r="K23" s="18"/>
    </row>
    <row r="24" spans="1:11" ht="24.95" customHeight="1" x14ac:dyDescent="0.2">
      <c r="A24" s="10">
        <f t="shared" si="0"/>
        <v>3454</v>
      </c>
      <c r="B24" s="6">
        <v>1920</v>
      </c>
      <c r="C24" s="6">
        <v>882</v>
      </c>
      <c r="D24" s="6">
        <v>149</v>
      </c>
      <c r="E24" s="6">
        <v>233</v>
      </c>
      <c r="F24" s="6">
        <v>254</v>
      </c>
      <c r="G24" s="6">
        <v>16</v>
      </c>
      <c r="H24" s="9" t="s">
        <v>10</v>
      </c>
      <c r="I24" s="13" t="s">
        <v>19</v>
      </c>
      <c r="J24" s="13"/>
      <c r="K24" s="18"/>
    </row>
    <row r="25" spans="1:11" ht="24.95" customHeight="1" x14ac:dyDescent="0.2">
      <c r="A25" s="10">
        <f t="shared" si="0"/>
        <v>2786</v>
      </c>
      <c r="B25" s="6">
        <v>419</v>
      </c>
      <c r="C25" s="6">
        <v>669</v>
      </c>
      <c r="D25" s="6">
        <v>398</v>
      </c>
      <c r="E25" s="6">
        <v>330</v>
      </c>
      <c r="F25" s="6">
        <v>428</v>
      </c>
      <c r="G25" s="6">
        <v>542</v>
      </c>
      <c r="H25" s="9" t="s">
        <v>14</v>
      </c>
      <c r="I25" s="13"/>
      <c r="J25" s="13"/>
      <c r="K25" s="18"/>
    </row>
    <row r="26" spans="1:11" ht="24.95" customHeight="1" x14ac:dyDescent="0.2">
      <c r="A26" s="10">
        <f t="shared" si="0"/>
        <v>6240</v>
      </c>
      <c r="B26" s="10">
        <f t="shared" ref="B26:G26" si="5">SUM(B24:B25)</f>
        <v>2339</v>
      </c>
      <c r="C26" s="10">
        <f t="shared" si="5"/>
        <v>1551</v>
      </c>
      <c r="D26" s="10">
        <f t="shared" si="5"/>
        <v>547</v>
      </c>
      <c r="E26" s="10">
        <f t="shared" si="5"/>
        <v>563</v>
      </c>
      <c r="F26" s="10">
        <f t="shared" si="5"/>
        <v>682</v>
      </c>
      <c r="G26" s="10">
        <f t="shared" si="5"/>
        <v>558</v>
      </c>
      <c r="H26" s="7" t="s">
        <v>15</v>
      </c>
      <c r="I26" s="13"/>
      <c r="J26" s="13"/>
      <c r="K26" s="18"/>
    </row>
    <row r="27" spans="1:11" ht="24.95" customHeight="1" x14ac:dyDescent="0.2">
      <c r="A27" s="10">
        <f t="shared" si="0"/>
        <v>2412</v>
      </c>
      <c r="B27" s="6">
        <v>1267</v>
      </c>
      <c r="C27" s="6">
        <v>637</v>
      </c>
      <c r="D27" s="6">
        <v>116</v>
      </c>
      <c r="E27" s="6">
        <v>211</v>
      </c>
      <c r="F27" s="6">
        <v>164</v>
      </c>
      <c r="G27" s="6">
        <v>17</v>
      </c>
      <c r="H27" s="9" t="s">
        <v>10</v>
      </c>
      <c r="I27" s="13" t="s">
        <v>20</v>
      </c>
      <c r="J27" s="13"/>
      <c r="K27" s="18"/>
    </row>
    <row r="28" spans="1:11" ht="24.95" customHeight="1" x14ac:dyDescent="0.2">
      <c r="A28" s="10">
        <f t="shared" si="0"/>
        <v>2353</v>
      </c>
      <c r="B28" s="6">
        <v>318</v>
      </c>
      <c r="C28" s="6">
        <v>579</v>
      </c>
      <c r="D28" s="6">
        <v>390</v>
      </c>
      <c r="E28" s="6">
        <v>374</v>
      </c>
      <c r="F28" s="6">
        <v>211</v>
      </c>
      <c r="G28" s="6">
        <v>481</v>
      </c>
      <c r="H28" s="9" t="s">
        <v>14</v>
      </c>
      <c r="I28" s="13"/>
      <c r="J28" s="13"/>
      <c r="K28" s="18"/>
    </row>
    <row r="29" spans="1:11" ht="24.95" customHeight="1" x14ac:dyDescent="0.2">
      <c r="A29" s="10">
        <f t="shared" si="0"/>
        <v>4765</v>
      </c>
      <c r="B29" s="10">
        <f t="shared" ref="B29:G29" si="6">SUM(B27:B28)</f>
        <v>1585</v>
      </c>
      <c r="C29" s="10">
        <f t="shared" si="6"/>
        <v>1216</v>
      </c>
      <c r="D29" s="10">
        <f t="shared" si="6"/>
        <v>506</v>
      </c>
      <c r="E29" s="10">
        <f t="shared" si="6"/>
        <v>585</v>
      </c>
      <c r="F29" s="10">
        <f t="shared" si="6"/>
        <v>375</v>
      </c>
      <c r="G29" s="10">
        <f t="shared" si="6"/>
        <v>498</v>
      </c>
      <c r="H29" s="7" t="s">
        <v>15</v>
      </c>
      <c r="I29" s="13"/>
      <c r="J29" s="13"/>
      <c r="K29" s="18"/>
    </row>
    <row r="30" spans="1:11" ht="24.95" customHeight="1" x14ac:dyDescent="0.2">
      <c r="A30" s="10">
        <f t="shared" si="0"/>
        <v>1473</v>
      </c>
      <c r="B30" s="6">
        <v>740</v>
      </c>
      <c r="C30" s="6">
        <v>400</v>
      </c>
      <c r="D30" s="6">
        <v>94</v>
      </c>
      <c r="E30" s="6">
        <v>170</v>
      </c>
      <c r="F30" s="6">
        <v>54</v>
      </c>
      <c r="G30" s="6">
        <v>15</v>
      </c>
      <c r="H30" s="9" t="s">
        <v>10</v>
      </c>
      <c r="I30" s="13" t="s">
        <v>21</v>
      </c>
      <c r="J30" s="13"/>
      <c r="K30" s="18"/>
    </row>
    <row r="31" spans="1:11" ht="24.95" customHeight="1" x14ac:dyDescent="0.2">
      <c r="A31" s="10">
        <f t="shared" si="0"/>
        <v>1813</v>
      </c>
      <c r="B31" s="6">
        <v>250</v>
      </c>
      <c r="C31" s="6">
        <v>371</v>
      </c>
      <c r="D31" s="6">
        <v>331</v>
      </c>
      <c r="E31" s="6">
        <v>340</v>
      </c>
      <c r="F31" s="6">
        <v>192</v>
      </c>
      <c r="G31" s="6">
        <v>329</v>
      </c>
      <c r="H31" s="9" t="s">
        <v>14</v>
      </c>
      <c r="I31" s="13"/>
      <c r="J31" s="13"/>
      <c r="K31" s="18"/>
    </row>
    <row r="32" spans="1:11" ht="24.95" customHeight="1" x14ac:dyDescent="0.2">
      <c r="A32" s="10">
        <f t="shared" si="0"/>
        <v>3286</v>
      </c>
      <c r="B32" s="10">
        <f t="shared" ref="B32:G32" si="7">SUM(B30:B31)</f>
        <v>990</v>
      </c>
      <c r="C32" s="10">
        <f t="shared" si="7"/>
        <v>771</v>
      </c>
      <c r="D32" s="10">
        <f t="shared" si="7"/>
        <v>425</v>
      </c>
      <c r="E32" s="10">
        <f t="shared" si="7"/>
        <v>510</v>
      </c>
      <c r="F32" s="10">
        <f t="shared" si="7"/>
        <v>246</v>
      </c>
      <c r="G32" s="10">
        <f t="shared" si="7"/>
        <v>344</v>
      </c>
      <c r="H32" s="7" t="s">
        <v>15</v>
      </c>
      <c r="I32" s="13"/>
      <c r="J32" s="13"/>
      <c r="K32" s="18"/>
    </row>
    <row r="33" spans="1:11" ht="24.95" customHeight="1" x14ac:dyDescent="0.2">
      <c r="A33" s="10">
        <f t="shared" si="0"/>
        <v>982</v>
      </c>
      <c r="B33" s="6">
        <v>553</v>
      </c>
      <c r="C33" s="6">
        <v>223</v>
      </c>
      <c r="D33" s="6">
        <v>60</v>
      </c>
      <c r="E33" s="6">
        <v>118</v>
      </c>
      <c r="F33" s="6">
        <v>23</v>
      </c>
      <c r="G33" s="6">
        <v>5</v>
      </c>
      <c r="H33" s="9" t="s">
        <v>10</v>
      </c>
      <c r="I33" s="13" t="s">
        <v>22</v>
      </c>
      <c r="J33" s="13"/>
      <c r="K33" s="18"/>
    </row>
    <row r="34" spans="1:11" ht="24.95" customHeight="1" x14ac:dyDescent="0.2">
      <c r="A34" s="10">
        <f t="shared" si="0"/>
        <v>1196</v>
      </c>
      <c r="B34" s="6">
        <v>200</v>
      </c>
      <c r="C34" s="6">
        <v>248</v>
      </c>
      <c r="D34" s="6">
        <v>268</v>
      </c>
      <c r="E34" s="6">
        <v>232</v>
      </c>
      <c r="F34" s="6">
        <v>24</v>
      </c>
      <c r="G34" s="6">
        <v>224</v>
      </c>
      <c r="H34" s="9" t="s">
        <v>14</v>
      </c>
      <c r="I34" s="13"/>
      <c r="J34" s="13"/>
      <c r="K34" s="18"/>
    </row>
    <row r="35" spans="1:11" ht="24.95" customHeight="1" x14ac:dyDescent="0.2">
      <c r="A35" s="10">
        <f t="shared" si="0"/>
        <v>2178</v>
      </c>
      <c r="B35" s="10">
        <f t="shared" ref="B35:G35" si="8">SUM(B33:B34)</f>
        <v>753</v>
      </c>
      <c r="C35" s="10">
        <f t="shared" si="8"/>
        <v>471</v>
      </c>
      <c r="D35" s="10">
        <f t="shared" si="8"/>
        <v>328</v>
      </c>
      <c r="E35" s="10">
        <f t="shared" si="8"/>
        <v>350</v>
      </c>
      <c r="F35" s="10">
        <f t="shared" si="8"/>
        <v>47</v>
      </c>
      <c r="G35" s="10">
        <f t="shared" si="8"/>
        <v>229</v>
      </c>
      <c r="H35" s="7" t="s">
        <v>15</v>
      </c>
      <c r="I35" s="13"/>
      <c r="J35" s="13"/>
      <c r="K35" s="18"/>
    </row>
    <row r="36" spans="1:11" ht="24.95" customHeight="1" x14ac:dyDescent="0.2">
      <c r="A36" s="10">
        <f t="shared" si="0"/>
        <v>986</v>
      </c>
      <c r="B36" s="6">
        <v>750</v>
      </c>
      <c r="C36" s="6">
        <v>121</v>
      </c>
      <c r="D36" s="6">
        <v>41</v>
      </c>
      <c r="E36" s="6">
        <v>70</v>
      </c>
      <c r="F36" s="6">
        <v>1</v>
      </c>
      <c r="G36" s="6">
        <v>3</v>
      </c>
      <c r="H36" s="9" t="s">
        <v>10</v>
      </c>
      <c r="I36" s="13" t="s">
        <v>23</v>
      </c>
      <c r="J36" s="13"/>
      <c r="K36" s="18"/>
    </row>
    <row r="37" spans="1:11" ht="24.95" customHeight="1" x14ac:dyDescent="0.2">
      <c r="A37" s="10">
        <f t="shared" si="0"/>
        <v>723</v>
      </c>
      <c r="B37" s="6">
        <v>145</v>
      </c>
      <c r="C37" s="6">
        <v>110</v>
      </c>
      <c r="D37" s="6">
        <v>251</v>
      </c>
      <c r="E37" s="6">
        <v>124</v>
      </c>
      <c r="F37" s="6">
        <v>6</v>
      </c>
      <c r="G37" s="6">
        <v>87</v>
      </c>
      <c r="H37" s="9" t="s">
        <v>14</v>
      </c>
      <c r="I37" s="13"/>
      <c r="J37" s="13"/>
      <c r="K37" s="18"/>
    </row>
    <row r="38" spans="1:11" ht="24.95" customHeight="1" x14ac:dyDescent="0.2">
      <c r="A38" s="10">
        <f t="shared" si="0"/>
        <v>1709</v>
      </c>
      <c r="B38" s="10">
        <f t="shared" ref="B38:G38" si="9">SUM(B36:B37)</f>
        <v>895</v>
      </c>
      <c r="C38" s="10">
        <f t="shared" si="9"/>
        <v>231</v>
      </c>
      <c r="D38" s="10">
        <f t="shared" si="9"/>
        <v>292</v>
      </c>
      <c r="E38" s="10">
        <f t="shared" si="9"/>
        <v>194</v>
      </c>
      <c r="F38" s="10">
        <f t="shared" si="9"/>
        <v>7</v>
      </c>
      <c r="G38" s="10">
        <f t="shared" si="9"/>
        <v>90</v>
      </c>
      <c r="H38" s="7" t="s">
        <v>15</v>
      </c>
      <c r="I38" s="13"/>
      <c r="J38" s="13"/>
      <c r="K38" s="18"/>
    </row>
    <row r="39" spans="1:11" ht="24.95" customHeight="1" x14ac:dyDescent="0.2">
      <c r="A39" s="10">
        <f t="shared" si="0"/>
        <v>1045</v>
      </c>
      <c r="B39" s="6">
        <v>840</v>
      </c>
      <c r="C39" s="6">
        <v>46</v>
      </c>
      <c r="D39" s="6">
        <v>24</v>
      </c>
      <c r="E39" s="6">
        <v>31</v>
      </c>
      <c r="F39" s="6">
        <v>103</v>
      </c>
      <c r="G39" s="6">
        <v>1</v>
      </c>
      <c r="H39" s="9" t="s">
        <v>10</v>
      </c>
      <c r="I39" s="13" t="s">
        <v>24</v>
      </c>
      <c r="J39" s="13"/>
      <c r="K39" s="18"/>
    </row>
    <row r="40" spans="1:11" ht="24.95" customHeight="1" x14ac:dyDescent="0.2">
      <c r="A40" s="10">
        <f t="shared" si="0"/>
        <v>519</v>
      </c>
      <c r="B40" s="6">
        <v>218</v>
      </c>
      <c r="C40" s="6">
        <v>47</v>
      </c>
      <c r="D40" s="6">
        <v>165</v>
      </c>
      <c r="E40" s="6">
        <v>72</v>
      </c>
      <c r="F40" s="6">
        <v>1</v>
      </c>
      <c r="G40" s="6">
        <v>16</v>
      </c>
      <c r="H40" s="9" t="s">
        <v>14</v>
      </c>
      <c r="I40" s="13"/>
      <c r="J40" s="13"/>
      <c r="K40" s="18"/>
    </row>
    <row r="41" spans="1:11" ht="24.95" customHeight="1" x14ac:dyDescent="0.2">
      <c r="A41" s="10">
        <f t="shared" si="0"/>
        <v>1564</v>
      </c>
      <c r="B41" s="10">
        <f t="shared" ref="B41:G41" si="10">SUM(B39:B40)</f>
        <v>1058</v>
      </c>
      <c r="C41" s="10">
        <f t="shared" si="10"/>
        <v>93</v>
      </c>
      <c r="D41" s="10">
        <f t="shared" si="10"/>
        <v>189</v>
      </c>
      <c r="E41" s="10">
        <f t="shared" si="10"/>
        <v>103</v>
      </c>
      <c r="F41" s="10">
        <f t="shared" si="10"/>
        <v>104</v>
      </c>
      <c r="G41" s="10">
        <f t="shared" si="10"/>
        <v>17</v>
      </c>
      <c r="H41" s="7" t="s">
        <v>15</v>
      </c>
      <c r="I41" s="13"/>
      <c r="J41" s="13"/>
      <c r="K41" s="18"/>
    </row>
    <row r="42" spans="1:11" ht="24.95" customHeight="1" x14ac:dyDescent="0.2">
      <c r="A42" s="10">
        <f t="shared" ref="A42:G42" si="11">SUM(A41,A38,A35,A32,A29,A26)</f>
        <v>19742</v>
      </c>
      <c r="B42" s="10">
        <f t="shared" si="11"/>
        <v>7620</v>
      </c>
      <c r="C42" s="10">
        <f t="shared" si="11"/>
        <v>4333</v>
      </c>
      <c r="D42" s="10">
        <f t="shared" si="11"/>
        <v>2287</v>
      </c>
      <c r="E42" s="10">
        <f t="shared" si="11"/>
        <v>2305</v>
      </c>
      <c r="F42" s="10">
        <f t="shared" si="11"/>
        <v>1461</v>
      </c>
      <c r="G42" s="10">
        <f t="shared" si="11"/>
        <v>1736</v>
      </c>
      <c r="H42" s="22" t="s">
        <v>25</v>
      </c>
      <c r="I42" s="22"/>
      <c r="J42" s="22"/>
      <c r="K42" s="18"/>
    </row>
    <row r="43" spans="1:11" ht="24.95" customHeight="1" x14ac:dyDescent="0.2">
      <c r="A43" s="10">
        <f t="shared" ref="A43:A54" si="12">SUM(B43:G43)</f>
        <v>15834</v>
      </c>
      <c r="B43" s="6">
        <f t="shared" ref="B43:G44" si="13">SUM(B14,B17,B20,B24,B27,B30,B33,B36,B39)</f>
        <v>8922</v>
      </c>
      <c r="C43" s="6">
        <f t="shared" si="13"/>
        <v>3740</v>
      </c>
      <c r="D43" s="6">
        <f t="shared" si="13"/>
        <v>755</v>
      </c>
      <c r="E43" s="6">
        <f t="shared" si="13"/>
        <v>1211</v>
      </c>
      <c r="F43" s="6">
        <f t="shared" si="13"/>
        <v>1090</v>
      </c>
      <c r="G43" s="6">
        <f t="shared" si="13"/>
        <v>116</v>
      </c>
      <c r="H43" s="9" t="s">
        <v>10</v>
      </c>
      <c r="I43" s="17" t="s">
        <v>2</v>
      </c>
      <c r="J43" s="17"/>
      <c r="K43" s="18"/>
    </row>
    <row r="44" spans="1:11" ht="24.95" customHeight="1" x14ac:dyDescent="0.2">
      <c r="A44" s="10">
        <f t="shared" si="12"/>
        <v>14539</v>
      </c>
      <c r="B44" s="6">
        <f t="shared" si="13"/>
        <v>2250</v>
      </c>
      <c r="C44" s="6">
        <f t="shared" si="13"/>
        <v>3004</v>
      </c>
      <c r="D44" s="6">
        <f t="shared" si="13"/>
        <v>2234</v>
      </c>
      <c r="E44" s="6">
        <f t="shared" si="13"/>
        <v>1835</v>
      </c>
      <c r="F44" s="6">
        <f t="shared" si="13"/>
        <v>2521</v>
      </c>
      <c r="G44" s="6">
        <f t="shared" si="13"/>
        <v>2695</v>
      </c>
      <c r="H44" s="9" t="s">
        <v>14</v>
      </c>
      <c r="I44" s="17"/>
      <c r="J44" s="17"/>
      <c r="K44" s="18"/>
    </row>
    <row r="45" spans="1:11" ht="24.95" customHeight="1" x14ac:dyDescent="0.2">
      <c r="A45" s="10">
        <f t="shared" si="12"/>
        <v>30373</v>
      </c>
      <c r="B45" s="10">
        <f t="shared" ref="B45:G45" si="14">SUM(B43:B44)</f>
        <v>11172</v>
      </c>
      <c r="C45" s="10">
        <f t="shared" si="14"/>
        <v>6744</v>
      </c>
      <c r="D45" s="10">
        <f t="shared" si="14"/>
        <v>2989</v>
      </c>
      <c r="E45" s="10">
        <f t="shared" si="14"/>
        <v>3046</v>
      </c>
      <c r="F45" s="10">
        <f t="shared" si="14"/>
        <v>3611</v>
      </c>
      <c r="G45" s="10">
        <f t="shared" si="14"/>
        <v>2811</v>
      </c>
      <c r="H45" s="7" t="s">
        <v>15</v>
      </c>
      <c r="I45" s="17"/>
      <c r="J45" s="17"/>
      <c r="K45" s="18"/>
    </row>
    <row r="46" spans="1:11" ht="24.95" customHeight="1" x14ac:dyDescent="0.2">
      <c r="A46" s="10">
        <f t="shared" si="12"/>
        <v>473</v>
      </c>
      <c r="B46" s="6">
        <v>268</v>
      </c>
      <c r="C46" s="6">
        <v>139</v>
      </c>
      <c r="D46" s="6">
        <v>14</v>
      </c>
      <c r="E46" s="6">
        <v>27</v>
      </c>
      <c r="F46" s="6">
        <v>24</v>
      </c>
      <c r="G46" s="6">
        <v>1</v>
      </c>
      <c r="H46" s="9" t="s">
        <v>10</v>
      </c>
      <c r="I46" s="15" t="s">
        <v>26</v>
      </c>
      <c r="J46" s="15"/>
      <c r="K46" s="16" t="s">
        <v>27</v>
      </c>
    </row>
    <row r="47" spans="1:11" ht="24.95" customHeight="1" x14ac:dyDescent="0.2">
      <c r="A47" s="10">
        <f t="shared" si="12"/>
        <v>324</v>
      </c>
      <c r="B47" s="6">
        <v>33</v>
      </c>
      <c r="C47" s="6">
        <v>109</v>
      </c>
      <c r="D47" s="6">
        <v>124</v>
      </c>
      <c r="E47" s="6">
        <v>1</v>
      </c>
      <c r="F47" s="6">
        <v>52</v>
      </c>
      <c r="G47" s="6">
        <v>5</v>
      </c>
      <c r="H47" s="9" t="s">
        <v>14</v>
      </c>
      <c r="I47" s="15"/>
      <c r="J47" s="15"/>
      <c r="K47" s="16"/>
    </row>
    <row r="48" spans="1:11" ht="24.95" customHeight="1" x14ac:dyDescent="0.2">
      <c r="A48" s="10">
        <f t="shared" si="12"/>
        <v>797</v>
      </c>
      <c r="B48" s="10">
        <f t="shared" ref="B48:G48" si="15">SUM(B46:B47)</f>
        <v>301</v>
      </c>
      <c r="C48" s="10">
        <f t="shared" si="15"/>
        <v>248</v>
      </c>
      <c r="D48" s="10">
        <f t="shared" si="15"/>
        <v>138</v>
      </c>
      <c r="E48" s="10">
        <f t="shared" si="15"/>
        <v>28</v>
      </c>
      <c r="F48" s="10">
        <f t="shared" si="15"/>
        <v>76</v>
      </c>
      <c r="G48" s="10">
        <f t="shared" si="15"/>
        <v>6</v>
      </c>
      <c r="H48" s="7" t="s">
        <v>15</v>
      </c>
      <c r="I48" s="15"/>
      <c r="J48" s="15"/>
      <c r="K48" s="16"/>
    </row>
    <row r="49" spans="1:11" ht="24.95" customHeight="1" x14ac:dyDescent="0.2">
      <c r="A49" s="10">
        <f t="shared" si="12"/>
        <v>448</v>
      </c>
      <c r="B49" s="6">
        <v>94</v>
      </c>
      <c r="C49" s="6">
        <v>262</v>
      </c>
      <c r="D49" s="6">
        <v>1</v>
      </c>
      <c r="E49" s="6">
        <v>1</v>
      </c>
      <c r="F49" s="6">
        <v>90</v>
      </c>
      <c r="G49" s="6">
        <v>0</v>
      </c>
      <c r="H49" s="9" t="s">
        <v>10</v>
      </c>
      <c r="I49" s="15" t="s">
        <v>28</v>
      </c>
      <c r="J49" s="15"/>
      <c r="K49" s="16"/>
    </row>
    <row r="50" spans="1:11" ht="24.95" customHeight="1" x14ac:dyDescent="0.2">
      <c r="A50" s="10">
        <f t="shared" si="12"/>
        <v>660</v>
      </c>
      <c r="B50" s="6">
        <v>11</v>
      </c>
      <c r="C50" s="6">
        <v>250</v>
      </c>
      <c r="D50" s="6">
        <v>29</v>
      </c>
      <c r="E50" s="6">
        <v>0</v>
      </c>
      <c r="F50" s="6">
        <v>370</v>
      </c>
      <c r="G50" s="6">
        <v>0</v>
      </c>
      <c r="H50" s="9" t="s">
        <v>14</v>
      </c>
      <c r="I50" s="15"/>
      <c r="J50" s="15"/>
      <c r="K50" s="16"/>
    </row>
    <row r="51" spans="1:11" ht="24.95" customHeight="1" x14ac:dyDescent="0.2">
      <c r="A51" s="10">
        <f t="shared" si="12"/>
        <v>1108</v>
      </c>
      <c r="B51" s="10">
        <f t="shared" ref="B51:G51" si="16">SUM(B49:B50)</f>
        <v>105</v>
      </c>
      <c r="C51" s="10">
        <f t="shared" si="16"/>
        <v>512</v>
      </c>
      <c r="D51" s="10">
        <f t="shared" si="16"/>
        <v>30</v>
      </c>
      <c r="E51" s="10">
        <f t="shared" si="16"/>
        <v>1</v>
      </c>
      <c r="F51" s="10">
        <f t="shared" si="16"/>
        <v>460</v>
      </c>
      <c r="G51" s="10">
        <f t="shared" si="16"/>
        <v>0</v>
      </c>
      <c r="H51" s="7" t="s">
        <v>15</v>
      </c>
      <c r="I51" s="15"/>
      <c r="J51" s="15"/>
      <c r="K51" s="16"/>
    </row>
    <row r="52" spans="1:11" ht="24.95" customHeight="1" x14ac:dyDescent="0.2">
      <c r="A52" s="10">
        <f t="shared" si="12"/>
        <v>921</v>
      </c>
      <c r="B52" s="6">
        <f t="shared" ref="B52:G53" si="17">SUM(B46,B49)</f>
        <v>362</v>
      </c>
      <c r="C52" s="6">
        <f>SUM(C46,C49)</f>
        <v>401</v>
      </c>
      <c r="D52" s="6">
        <f t="shared" si="17"/>
        <v>15</v>
      </c>
      <c r="E52" s="6">
        <f t="shared" si="17"/>
        <v>28</v>
      </c>
      <c r="F52" s="6">
        <f t="shared" si="17"/>
        <v>114</v>
      </c>
      <c r="G52" s="6">
        <f t="shared" si="17"/>
        <v>1</v>
      </c>
      <c r="H52" s="9" t="s">
        <v>10</v>
      </c>
      <c r="I52" s="17" t="s">
        <v>2</v>
      </c>
      <c r="J52" s="17"/>
      <c r="K52" s="16"/>
    </row>
    <row r="53" spans="1:11" ht="24.95" customHeight="1" x14ac:dyDescent="0.2">
      <c r="A53" s="10">
        <f t="shared" si="12"/>
        <v>984</v>
      </c>
      <c r="B53" s="6">
        <f t="shared" si="17"/>
        <v>44</v>
      </c>
      <c r="C53" s="6">
        <f>SUM(C47,C50)</f>
        <v>359</v>
      </c>
      <c r="D53" s="6">
        <f t="shared" si="17"/>
        <v>153</v>
      </c>
      <c r="E53" s="6">
        <f t="shared" si="17"/>
        <v>1</v>
      </c>
      <c r="F53" s="6">
        <f t="shared" si="17"/>
        <v>422</v>
      </c>
      <c r="G53" s="6">
        <f t="shared" si="17"/>
        <v>5</v>
      </c>
      <c r="H53" s="9" t="s">
        <v>14</v>
      </c>
      <c r="I53" s="17"/>
      <c r="J53" s="17"/>
      <c r="K53" s="16"/>
    </row>
    <row r="54" spans="1:11" ht="24.95" customHeight="1" x14ac:dyDescent="0.2">
      <c r="A54" s="10">
        <f t="shared" si="12"/>
        <v>1905</v>
      </c>
      <c r="B54" s="10">
        <f t="shared" ref="B54:G54" si="18">SUM(B52:B53)</f>
        <v>406</v>
      </c>
      <c r="C54" s="10">
        <f t="shared" si="18"/>
        <v>760</v>
      </c>
      <c r="D54" s="10">
        <f t="shared" si="18"/>
        <v>168</v>
      </c>
      <c r="E54" s="10">
        <f t="shared" si="18"/>
        <v>29</v>
      </c>
      <c r="F54" s="10">
        <f t="shared" si="18"/>
        <v>536</v>
      </c>
      <c r="G54" s="10">
        <f t="shared" si="18"/>
        <v>6</v>
      </c>
      <c r="H54" s="7" t="s">
        <v>15</v>
      </c>
      <c r="I54" s="17"/>
      <c r="J54" s="17"/>
      <c r="K54" s="16"/>
    </row>
    <row r="55" spans="1:11" x14ac:dyDescent="0.2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B57" s="4"/>
    </row>
    <row r="58" spans="1:11" x14ac:dyDescent="0.2">
      <c r="B58" s="4"/>
    </row>
    <row r="59" spans="1:11" x14ac:dyDescent="0.2">
      <c r="B59" s="4"/>
    </row>
    <row r="60" spans="1:11" x14ac:dyDescent="0.2">
      <c r="B60" s="4"/>
    </row>
    <row r="61" spans="1:11" x14ac:dyDescent="0.2">
      <c r="B61" s="4"/>
    </row>
    <row r="62" spans="1:11" x14ac:dyDescent="0.2">
      <c r="B62" s="4"/>
    </row>
    <row r="63" spans="1:11" x14ac:dyDescent="0.2">
      <c r="B63" s="4"/>
    </row>
    <row r="64" spans="1:11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</sheetData>
  <mergeCells count="33">
    <mergeCell ref="D12:D13"/>
    <mergeCell ref="I30:J32"/>
    <mergeCell ref="B12:B13"/>
    <mergeCell ref="I39:J41"/>
    <mergeCell ref="H42:J42"/>
    <mergeCell ref="A1:K7"/>
    <mergeCell ref="A8:K8"/>
    <mergeCell ref="A11:A13"/>
    <mergeCell ref="B11:G11"/>
    <mergeCell ref="H11:H13"/>
    <mergeCell ref="J11:K13"/>
    <mergeCell ref="A9:K9"/>
    <mergeCell ref="A10:K10"/>
    <mergeCell ref="I11:I13"/>
    <mergeCell ref="G12:G13"/>
    <mergeCell ref="F12:F13"/>
    <mergeCell ref="E12:E13"/>
    <mergeCell ref="I36:J38"/>
    <mergeCell ref="C12:C13"/>
    <mergeCell ref="I46:J48"/>
    <mergeCell ref="K46:K54"/>
    <mergeCell ref="I49:J51"/>
    <mergeCell ref="I52:J54"/>
    <mergeCell ref="K14:K45"/>
    <mergeCell ref="I17:I19"/>
    <mergeCell ref="I20:I22"/>
    <mergeCell ref="I43:J45"/>
    <mergeCell ref="H23:J23"/>
    <mergeCell ref="I33:J35"/>
    <mergeCell ref="I14:I16"/>
    <mergeCell ref="J14:J22"/>
    <mergeCell ref="I24:J26"/>
    <mergeCell ref="I27:J29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TWUZXU4UYYY7-944396957-36585</_dlc_DocId>
    <_dlc_DocIdUrl xmlns="a5cd8edf-193d-454e-be79-0a753d5be6e1">
      <Url>http://localhost/_layouts/15/DocIdRedir.aspx?ID=TWUZXU4UYYY7-944396957-36585</Url>
      <Description>TWUZXU4UYYY7-944396957-36585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15A373E-DA3E-4F01-B241-B1491643B955}"/>
</file>

<file path=customXml/itemProps2.xml><?xml version="1.0" encoding="utf-8"?>
<ds:datastoreItem xmlns:ds="http://schemas.openxmlformats.org/officeDocument/2006/customXml" ds:itemID="{3AA6FC19-111A-4EE9-808D-8AC36CCD859E}"/>
</file>

<file path=customXml/itemProps3.xml><?xml version="1.0" encoding="utf-8"?>
<ds:datastoreItem xmlns:ds="http://schemas.openxmlformats.org/officeDocument/2006/customXml" ds:itemID="{2827AC2A-04EB-461F-A353-18E47FC4599F}"/>
</file>

<file path=customXml/itemProps4.xml><?xml version="1.0" encoding="utf-8"?>
<ds:datastoreItem xmlns:ds="http://schemas.openxmlformats.org/officeDocument/2006/customXml" ds:itemID="{7B14650F-E4F9-4ABE-877B-6222915B7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2020-11-28T11:48:12Z</cp:lastPrinted>
  <dcterms:created xsi:type="dcterms:W3CDTF">2020-11-17T09:04:43Z</dcterms:created>
  <dcterms:modified xsi:type="dcterms:W3CDTF">2020-12-28T17:40:05Z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32c2d4e8-65c0-4009-8a67-4920387c9c59</vt:lpwstr>
  </property>
</Properties>
</file>